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71880" yWindow="0" windowWidth="29040" windowHeight="15720"/>
  </bookViews>
  <sheets>
    <sheet name="Položky k ocenění" sheetId="1" r:id="rId1"/>
  </sheets>
  <definedNames>
    <definedName name="_xlnm._FilterDatabase" localSheetId="0" hidden="1">'Položky k ocenění'!$A$6:$G$74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9" i="1" l="1"/>
  <c r="F36" i="1"/>
  <c r="F24" i="1"/>
  <c r="F68" i="1"/>
  <c r="F67" i="1"/>
  <c r="F66" i="1"/>
  <c r="F65" i="1"/>
  <c r="F64" i="1"/>
  <c r="F60" i="1"/>
  <c r="F77" i="1"/>
  <c r="F76" i="1"/>
  <c r="G75" i="1" s="1"/>
  <c r="F41" i="1"/>
  <c r="F72" i="1"/>
  <c r="F69" i="1"/>
  <c r="F30" i="1"/>
  <c r="F23" i="1"/>
  <c r="F74" i="1"/>
  <c r="G73" i="1" s="1"/>
  <c r="F71" i="1"/>
  <c r="F62" i="1"/>
  <c r="F61" i="1"/>
  <c r="F59" i="1"/>
  <c r="F58" i="1"/>
  <c r="F57" i="1"/>
  <c r="F56" i="1"/>
  <c r="F54" i="1"/>
  <c r="F53" i="1"/>
  <c r="F50" i="1"/>
  <c r="F49" i="1"/>
  <c r="F48" i="1"/>
  <c r="F47" i="1"/>
  <c r="F46" i="1"/>
  <c r="F45" i="1"/>
  <c r="G44" i="1" s="1"/>
  <c r="F43" i="1"/>
  <c r="G42" i="1" s="1"/>
  <c r="F40" i="1"/>
  <c r="F38" i="1"/>
  <c r="F37" i="1"/>
  <c r="F35" i="1"/>
  <c r="F34" i="1"/>
  <c r="F33" i="1"/>
  <c r="F32" i="1"/>
  <c r="F31" i="1"/>
  <c r="F27" i="1"/>
  <c r="F26" i="1"/>
  <c r="F25" i="1"/>
  <c r="F22" i="1"/>
  <c r="F20" i="1"/>
  <c r="F19" i="1"/>
  <c r="F18" i="1"/>
  <c r="F17" i="1"/>
  <c r="F16" i="1"/>
  <c r="F15" i="1"/>
  <c r="G14" i="1" l="1"/>
  <c r="G70" i="1"/>
  <c r="G63" i="1"/>
  <c r="G55" i="1"/>
  <c r="G52" i="1"/>
  <c r="G29" i="1"/>
  <c r="G28" i="1" s="1"/>
  <c r="G21" i="1"/>
  <c r="G13" i="1" s="1"/>
  <c r="G51" i="1" l="1"/>
  <c r="F10" i="1"/>
  <c r="F12" i="1" l="1"/>
  <c r="G11" i="1" s="1"/>
  <c r="F9" i="1" l="1"/>
  <c r="G8" i="1" l="1"/>
  <c r="F4" i="1"/>
  <c r="G7" i="1"/>
  <c r="G4" i="1" s="1"/>
</calcChain>
</file>

<file path=xl/sharedStrings.xml><?xml version="1.0" encoding="utf-8"?>
<sst xmlns="http://schemas.openxmlformats.org/spreadsheetml/2006/main" count="182" uniqueCount="135">
  <si>
    <t>Datum:</t>
  </si>
  <si>
    <t>POLOŽKOVÝ ROZPOČET</t>
  </si>
  <si>
    <t>Název položky</t>
  </si>
  <si>
    <t>MJ</t>
  </si>
  <si>
    <t>množství</t>
  </si>
  <si>
    <t>kus</t>
  </si>
  <si>
    <t>m</t>
  </si>
  <si>
    <t>kpl</t>
  </si>
  <si>
    <r>
      <t>kabel AYKY 4x16 mm</t>
    </r>
    <r>
      <rPr>
        <vertAlign val="superscript"/>
        <sz val="8"/>
        <rFont val="Arial"/>
        <family val="2"/>
        <charset val="238"/>
      </rPr>
      <t>2</t>
    </r>
  </si>
  <si>
    <r>
      <t>kabel CYKY 4x10 mm</t>
    </r>
    <r>
      <rPr>
        <vertAlign val="superscript"/>
        <sz val="8"/>
        <rFont val="Arial"/>
        <family val="2"/>
        <charset val="238"/>
      </rPr>
      <t>2</t>
    </r>
  </si>
  <si>
    <t>Vytyčení inženýrských sítí</t>
  </si>
  <si>
    <t>ks</t>
  </si>
  <si>
    <t xml:space="preserve">Drát zemnící FeZn 10 </t>
  </si>
  <si>
    <t>m2</t>
  </si>
  <si>
    <t>Demontáž výložníku</t>
  </si>
  <si>
    <t>1. Demontáže</t>
  </si>
  <si>
    <t>1.1. Demontáže - agregované položky</t>
  </si>
  <si>
    <t>Název akce:</t>
  </si>
  <si>
    <t>2. Elektromontáže</t>
  </si>
  <si>
    <t>2.1. Elektromontáže - agregované položky</t>
  </si>
  <si>
    <t>Č. položky</t>
  </si>
  <si>
    <t>1.2. Demontáže - vybrané dílčí položky</t>
  </si>
  <si>
    <t>2.2. Elektromontáže - vybrané dílčí položky</t>
  </si>
  <si>
    <t>3. Zemní práce</t>
  </si>
  <si>
    <t>3.1. Zemní práce - agregované položky</t>
  </si>
  <si>
    <t>3.2. Zemní práce - vybrané dílčí položky</t>
  </si>
  <si>
    <t>4. Ostatní práce</t>
  </si>
  <si>
    <t>Montáž svorkovnice, vč. zapojení kabelů</t>
  </si>
  <si>
    <t>Montáž svodového kabelu</t>
  </si>
  <si>
    <t>Chránička korugovaná dn 63</t>
  </si>
  <si>
    <t>Chránička korugovaná dn 110</t>
  </si>
  <si>
    <r>
      <t>5. Materiál</t>
    </r>
    <r>
      <rPr>
        <sz val="10"/>
        <rFont val="Arial"/>
        <family val="2"/>
        <charset val="238"/>
      </rPr>
      <t xml:space="preserve"> (nezahrnutý v jiných agregovaných položkách)</t>
    </r>
  </si>
  <si>
    <t>Demontáž svítidla umístěného na stožáru / výložníku</t>
  </si>
  <si>
    <t>Montáž svítidla na stožár / výložník, vč. zapojení</t>
  </si>
  <si>
    <t>Montáž výložníku na stožár VO / na zeď</t>
  </si>
  <si>
    <t>Pokládka zemnícího drátu (průměr 10 mm), vč. dodávky a montáže zemnících svorek</t>
  </si>
  <si>
    <t>Pokládka korugované chráničky do dn=63mm do výkopu</t>
  </si>
  <si>
    <t>Pokládka korugované chráničky do dn=110mm do výkopu</t>
  </si>
  <si>
    <t>Odbočná čtyřvodičová (průřezy do 25 mm2) svorkovnice s jedním držákem pojistky RSP 4 včetně trubicové skleněné pojistky s hasivem, provedení/skladba dle Přílohy č. 7 RD, možnost připojení hliníkových i měděných vodičů, vodivě spojené svorky PE s lištou DIN,  krytí IP20 bez nutnosti používání příslušenství či krytů, oddělení fázových svorek středovými přepážkami, svorky v sestavách svorkovnic jsou označeny popisem, certifikace státní zkušebny a soulad s normami EU</t>
  </si>
  <si>
    <t>cena / MJ bez DPH</t>
  </si>
  <si>
    <t>celkem (Kč) bez DPH</t>
  </si>
  <si>
    <t>Souhrn (Kč) bez DPH</t>
  </si>
  <si>
    <t>Demontáž napájecího vedení AlFe 1x16mm vč. kotevního, upevňovacího a spojovacího materiálu</t>
  </si>
  <si>
    <t>výkop a zához kabelové trasy 35x110 cm (pod komunikací)</t>
  </si>
  <si>
    <t>výkop a zához kabelové trasy 35x80 cm (chodník pod vjedzy )</t>
  </si>
  <si>
    <t>výkop a zához kabelové trasy 35x60 cm (volný terén)</t>
  </si>
  <si>
    <t>Inženýring potřebný pro řádné dokončení stavby (potřebné souhlasy a výjdření dotčených subjektů)</t>
  </si>
  <si>
    <t>Geodetická dokumentace - zaměření kabelových tras a světelných bodů</t>
  </si>
  <si>
    <t xml:space="preserve">Revize na nové zařízení VO </t>
  </si>
  <si>
    <t xml:space="preserve">Dokumentace skutečného provedení a předávací dokumentace </t>
  </si>
  <si>
    <t>Zařízení a zabezpečení staveniště, vč. dopravního značení</t>
  </si>
  <si>
    <t>5.1. Stožárové svorkovnice (výzbroj)</t>
  </si>
  <si>
    <t>5.2. Kabely, kabelové chráničky, uzemňovací materiál</t>
  </si>
  <si>
    <t>5.3. Ostatní materiál</t>
  </si>
  <si>
    <t>5.4. Stožáry</t>
  </si>
  <si>
    <t>Držák pojistky RSP 4 včetně trubičkové skleněné pojistky s hasivem 6,3 A</t>
  </si>
  <si>
    <t>výkop a zához kabelové trasy 35x45 cm (chodník)</t>
  </si>
  <si>
    <t>1,1,1</t>
  </si>
  <si>
    <t>1,1,2</t>
  </si>
  <si>
    <t>2,1,1</t>
  </si>
  <si>
    <t>2,1,2</t>
  </si>
  <si>
    <t>2,1,3</t>
  </si>
  <si>
    <t>2,1,4</t>
  </si>
  <si>
    <t>2,1,5</t>
  </si>
  <si>
    <t>2,1,6</t>
  </si>
  <si>
    <t>1,2,1</t>
  </si>
  <si>
    <t>2,2,1</t>
  </si>
  <si>
    <t>2,2,2</t>
  </si>
  <si>
    <t>2,2,3</t>
  </si>
  <si>
    <t>2,2,4</t>
  </si>
  <si>
    <t>2,2,5</t>
  </si>
  <si>
    <t>3,1,1</t>
  </si>
  <si>
    <t>3,1,2</t>
  </si>
  <si>
    <t>3,1,3</t>
  </si>
  <si>
    <t>3,1,4</t>
  </si>
  <si>
    <t>3,1,5</t>
  </si>
  <si>
    <t>3,1,6</t>
  </si>
  <si>
    <t>3,1,7</t>
  </si>
  <si>
    <t>3,1,8</t>
  </si>
  <si>
    <t>3,1,9</t>
  </si>
  <si>
    <t>3,2,1</t>
  </si>
  <si>
    <t>5,1,1</t>
  </si>
  <si>
    <t>5,1,2</t>
  </si>
  <si>
    <t>5,2,1</t>
  </si>
  <si>
    <t>5,2,2</t>
  </si>
  <si>
    <t>5,2,3</t>
  </si>
  <si>
    <t>5,2,4</t>
  </si>
  <si>
    <t>5,2,5</t>
  </si>
  <si>
    <t>5,2,6</t>
  </si>
  <si>
    <t>5,2,7</t>
  </si>
  <si>
    <t>5,3,1</t>
  </si>
  <si>
    <t>5,3,2</t>
  </si>
  <si>
    <t>5,4,1</t>
  </si>
  <si>
    <t>5,4,2</t>
  </si>
  <si>
    <t>5.5. Svítidla</t>
  </si>
  <si>
    <t>5,5,1</t>
  </si>
  <si>
    <t>3,1,10</t>
  </si>
  <si>
    <t>5,3,3</t>
  </si>
  <si>
    <t>6. Položky jinde neuvedené</t>
  </si>
  <si>
    <t>Chránička korugovaná dn 40 (prostup do stožárového základu)</t>
  </si>
  <si>
    <t>základová trubka Furowell DN 300 délka 1000 mm</t>
  </si>
  <si>
    <t>5,3,4</t>
  </si>
  <si>
    <t xml:space="preserve">Betonový potěr C20 </t>
  </si>
  <si>
    <t>m3</t>
  </si>
  <si>
    <t>Písek zásypový</t>
  </si>
  <si>
    <t>Ochranná manžeta na stožár</t>
  </si>
  <si>
    <t>Doprava zařízení, materiálu a pracovníků na místo stavby</t>
  </si>
  <si>
    <t xml:space="preserve">drobný materiál </t>
  </si>
  <si>
    <t>t</t>
  </si>
  <si>
    <t>Montáž vetknutého stožáru 8 m vč. betonového pouzdrového základu a montáže ochranné manžety</t>
  </si>
  <si>
    <t>stožár osvětlovací pozinkový bezpaticový h 8m</t>
  </si>
  <si>
    <r>
      <t>kabel CYKY 3x2,5 mm</t>
    </r>
    <r>
      <rPr>
        <vertAlign val="superscript"/>
        <sz val="8"/>
        <rFont val="Arial"/>
        <family val="2"/>
        <charset val="238"/>
      </rPr>
      <t>2</t>
    </r>
  </si>
  <si>
    <t>Uložení kabelu s průřezem žil do 16 mm2 v chráničce do výkopu, včetně zatažení do chráničky (součástí je tedy i uložení chráničky)</t>
  </si>
  <si>
    <t>montáž - pojistková skříň SRML12x160A v plastovém pilířku kompl.</t>
  </si>
  <si>
    <t>pojistková skříň SRML12x160A v plastovém pilířku kompl.</t>
  </si>
  <si>
    <t>Doplnění – přezbrojení rozvaděče RVO – 3x vývod 3x20A + stykač 4s/20A na stávající DIN, svorky, vodiče, koncovky</t>
  </si>
  <si>
    <t>ukončení kabelu v rozvaděči/svorkovnici</t>
  </si>
  <si>
    <t>2,2,6</t>
  </si>
  <si>
    <t>Odstranění stávajícího povrchu včetně podkladové vrstvy - živice - vozovka (není v rozsahu PD pro komunikace)</t>
  </si>
  <si>
    <t>Odstranění stávajícího povrchu včetně podkladové vrstvy - dlažba - chodník (není v rozsahu PD pro komunikace)</t>
  </si>
  <si>
    <t>Odstranění stávajícího povrchu včetně podkladové vrstvy - dlažba - asfalt (není v rozsahu PD pro komunikace)</t>
  </si>
  <si>
    <t>Zřízení nového povrchu včetně podkladové vrstvy - živice - vozovka (není v rozsahu PD pro komunikace)</t>
  </si>
  <si>
    <t>Zřízení nového povrchu včetně podkladové vrstvy - dlažba - chodník (není v rozsahu PD pro komunikace)</t>
  </si>
  <si>
    <t>Sejmutí a položení drnu včetně zeminy a dosetí travního semene- tráva (není v rozsahu PD pro komunikace)</t>
  </si>
  <si>
    <t xml:space="preserve">montáž betonového kroužku na stožárové pouzdro, vč. finální úpravy terénu </t>
  </si>
  <si>
    <t>Výkop jámy pro betonový základ stožáru do 8 m</t>
  </si>
  <si>
    <t>odvoz a likvidace odpadu</t>
  </si>
  <si>
    <t xml:space="preserve"> HORNÍ BŘÍZA STAVEBNÍ ÚPRAVY KŘIŽOVATKY SILNIC III/1804 A III/1806  SO420- VEŘEJNÉ OSVĚTLENÍ</t>
  </si>
  <si>
    <t>3,1,11</t>
  </si>
  <si>
    <t>3,1,12</t>
  </si>
  <si>
    <t>5,3,5</t>
  </si>
  <si>
    <t>5,3,6</t>
  </si>
  <si>
    <t>Zřízení nového povrchu včetně podkladové vrstvy - asfalt - chodník (není v rozsahu PD pro komunikace)</t>
  </si>
  <si>
    <t>Svítidla dle Přílohy č.1</t>
  </si>
  <si>
    <t>výložník jednoduchý 1m/1,5m  (obloukový)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</si>
</sst>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&quot;Kč&quot;"/>
    <numFmt numFmtId="165" formatCode="d/m/yyyy;@"/>
    <numFmt numFmtId="166" formatCode="0.0"/>
  </numFmts>
  <fonts count="15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sz val="10"/>
      <name val="Arial"/>
      <family val="2"/>
      <charset val="238"/>
    </font>
    <font>
      <u/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10"/>
      <name val="Arial CE"/>
      <charset val="238"/>
    </font>
    <font>
      <sz val="8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b/>
      <sz val="14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9" fillId="0" borderId="0"/>
    <xf numFmtId="0" fontId="2" fillId="0" borderId="0"/>
  </cellStyleXfs>
  <cellXfs count="62">
    <xf numFmtId="0" fontId="0" fillId="0" borderId="0" xfId="0"/>
    <xf numFmtId="4" fontId="7" fillId="0" borderId="1" xfId="1" applyNumberFormat="1" applyFont="1" applyBorder="1" applyAlignment="1">
      <alignment horizontal="right" vertical="center"/>
    </xf>
    <xf numFmtId="0" fontId="7" fillId="0" borderId="1" xfId="1" applyFont="1" applyBorder="1" applyAlignment="1">
      <alignment horizontal="left" vertical="center" wrapText="1"/>
    </xf>
    <xf numFmtId="0" fontId="7" fillId="0" borderId="1" xfId="1" applyFont="1" applyBorder="1" applyAlignment="1">
      <alignment vertical="center" wrapText="1"/>
    </xf>
    <xf numFmtId="49" fontId="7" fillId="0" borderId="1" xfId="1" applyNumberFormat="1" applyFont="1" applyBorder="1" applyAlignment="1">
      <alignment horizontal="center" vertical="center" shrinkToFit="1"/>
    </xf>
    <xf numFmtId="0" fontId="2" fillId="0" borderId="2" xfId="1" applyFont="1" applyBorder="1" applyAlignment="1">
      <alignment horizontal="left" vertical="center"/>
    </xf>
    <xf numFmtId="0" fontId="10" fillId="0" borderId="1" xfId="1" applyFont="1" applyBorder="1" applyAlignment="1">
      <alignment horizontal="left" vertical="center" wrapText="1"/>
    </xf>
    <xf numFmtId="0" fontId="10" fillId="0" borderId="1" xfId="1" applyFont="1" applyBorder="1" applyAlignment="1">
      <alignment vertical="center" wrapText="1"/>
    </xf>
    <xf numFmtId="49" fontId="10" fillId="0" borderId="1" xfId="1" applyNumberFormat="1" applyFont="1" applyBorder="1" applyAlignment="1">
      <alignment horizontal="center" vertical="center" shrinkToFit="1"/>
    </xf>
    <xf numFmtId="4" fontId="10" fillId="0" borderId="1" xfId="1" applyNumberFormat="1" applyFont="1" applyBorder="1" applyAlignment="1">
      <alignment horizontal="right" vertical="center"/>
    </xf>
    <xf numFmtId="0" fontId="7" fillId="0" borderId="1" xfId="1" applyFont="1" applyBorder="1" applyAlignment="1">
      <alignment horizontal="left" vertical="center" inden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49" fontId="4" fillId="0" borderId="3" xfId="1" applyNumberFormat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0" fontId="5" fillId="0" borderId="3" xfId="1" applyFont="1" applyBorder="1" applyAlignment="1">
      <alignment horizontal="right" vertical="center"/>
    </xf>
    <xf numFmtId="4" fontId="10" fillId="3" borderId="1" xfId="1" applyNumberFormat="1" applyFont="1" applyFill="1" applyBorder="1" applyAlignment="1" applyProtection="1">
      <alignment horizontal="right" vertical="center"/>
      <protection locked="0"/>
    </xf>
    <xf numFmtId="0" fontId="3" fillId="0" borderId="0" xfId="1" applyFont="1" applyAlignment="1">
      <alignment horizontal="center" vertical="center"/>
    </xf>
    <xf numFmtId="0" fontId="0" fillId="0" borderId="0" xfId="0" applyAlignment="1">
      <alignment horizontal="center"/>
    </xf>
    <xf numFmtId="0" fontId="10" fillId="2" borderId="1" xfId="1" applyFont="1" applyFill="1" applyBorder="1" applyAlignment="1">
      <alignment horizontal="left" vertical="center" wrapText="1"/>
    </xf>
    <xf numFmtId="0" fontId="10" fillId="2" borderId="1" xfId="1" applyFont="1" applyFill="1" applyBorder="1" applyAlignment="1">
      <alignment vertical="center" wrapText="1"/>
    </xf>
    <xf numFmtId="0" fontId="7" fillId="2" borderId="1" xfId="1" applyFont="1" applyFill="1" applyBorder="1" applyAlignment="1">
      <alignment vertical="center" wrapText="1"/>
    </xf>
    <xf numFmtId="0" fontId="7" fillId="2" borderId="1" xfId="1" applyFont="1" applyFill="1" applyBorder="1" applyAlignment="1">
      <alignment horizontal="left" vertical="center" indent="1"/>
    </xf>
    <xf numFmtId="49" fontId="7" fillId="2" borderId="1" xfId="1" applyNumberFormat="1" applyFont="1" applyFill="1" applyBorder="1" applyAlignment="1">
      <alignment horizontal="center" vertical="center" shrinkToFit="1"/>
    </xf>
    <xf numFmtId="4" fontId="7" fillId="2" borderId="1" xfId="1" applyNumberFormat="1" applyFont="1" applyFill="1" applyBorder="1" applyAlignment="1">
      <alignment horizontal="right" vertical="center"/>
    </xf>
    <xf numFmtId="49" fontId="10" fillId="2" borderId="1" xfId="1" applyNumberFormat="1" applyFont="1" applyFill="1" applyBorder="1" applyAlignment="1">
      <alignment horizontal="center" vertical="center" shrinkToFit="1"/>
    </xf>
    <xf numFmtId="4" fontId="10" fillId="2" borderId="1" xfId="1" applyNumberFormat="1" applyFont="1" applyFill="1" applyBorder="1" applyAlignment="1">
      <alignment horizontal="right" vertical="center"/>
    </xf>
    <xf numFmtId="0" fontId="7" fillId="2" borderId="1" xfId="1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vertical="center"/>
    </xf>
    <xf numFmtId="165" fontId="0" fillId="3" borderId="1" xfId="0" applyNumberFormat="1" applyFill="1" applyBorder="1" applyAlignment="1" applyProtection="1">
      <alignment horizontal="center" vertical="center"/>
      <protection locked="0"/>
    </xf>
    <xf numFmtId="4" fontId="10" fillId="0" borderId="1" xfId="1" applyNumberFormat="1" applyFont="1" applyBorder="1" applyAlignment="1" applyProtection="1">
      <alignment horizontal="right" vertical="center"/>
      <protection locked="0"/>
    </xf>
    <xf numFmtId="0" fontId="0" fillId="0" borderId="1" xfId="0" applyBorder="1"/>
    <xf numFmtId="49" fontId="12" fillId="4" borderId="5" xfId="1" applyNumberFormat="1" applyFont="1" applyFill="1" applyBorder="1" applyAlignment="1">
      <alignment horizontal="center" vertical="center" wrapText="1"/>
    </xf>
    <xf numFmtId="0" fontId="13" fillId="4" borderId="7" xfId="1" applyFont="1" applyFill="1" applyBorder="1" applyAlignment="1">
      <alignment horizontal="left" vertical="center" wrapText="1"/>
    </xf>
    <xf numFmtId="0" fontId="13" fillId="4" borderId="7" xfId="1" applyFont="1" applyFill="1" applyBorder="1" applyAlignment="1">
      <alignment horizontal="center" vertical="center" wrapText="1"/>
    </xf>
    <xf numFmtId="0" fontId="13" fillId="4" borderId="4" xfId="1" applyFont="1" applyFill="1" applyBorder="1" applyAlignment="1">
      <alignment horizontal="center" vertical="center" wrapText="1"/>
    </xf>
    <xf numFmtId="0" fontId="13" fillId="4" borderId="5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/>
    </xf>
    <xf numFmtId="0" fontId="4" fillId="4" borderId="1" xfId="1" applyFont="1" applyFill="1" applyBorder="1" applyAlignment="1">
      <alignment vertical="center"/>
    </xf>
    <xf numFmtId="0" fontId="2" fillId="4" borderId="1" xfId="1" applyFont="1" applyFill="1" applyBorder="1" applyAlignment="1">
      <alignment horizontal="center" vertical="center"/>
    </xf>
    <xf numFmtId="4" fontId="2" fillId="4" borderId="1" xfId="1" applyNumberFormat="1" applyFont="1" applyFill="1" applyBorder="1" applyAlignment="1">
      <alignment horizontal="right" vertical="center"/>
    </xf>
    <xf numFmtId="4" fontId="4" fillId="4" borderId="1" xfId="1" applyNumberFormat="1" applyFont="1" applyFill="1" applyBorder="1" applyAlignment="1">
      <alignment vertical="center"/>
    </xf>
    <xf numFmtId="0" fontId="4" fillId="0" borderId="1" xfId="1" applyFont="1" applyBorder="1" applyAlignment="1">
      <alignment vertical="center"/>
    </xf>
    <xf numFmtId="0" fontId="2" fillId="0" borderId="1" xfId="1" applyFont="1" applyBorder="1" applyAlignment="1">
      <alignment horizontal="center" vertical="center"/>
    </xf>
    <xf numFmtId="4" fontId="2" fillId="0" borderId="1" xfId="1" applyNumberFormat="1" applyFont="1" applyBorder="1" applyAlignment="1">
      <alignment horizontal="right" vertical="center"/>
    </xf>
    <xf numFmtId="4" fontId="4" fillId="0" borderId="1" xfId="1" applyNumberFormat="1" applyFont="1" applyBorder="1" applyAlignment="1">
      <alignment vertical="center"/>
    </xf>
    <xf numFmtId="4" fontId="0" fillId="0" borderId="1" xfId="0" applyNumberFormat="1" applyBorder="1" applyAlignment="1">
      <alignment horizontal="center" vertical="center"/>
    </xf>
    <xf numFmtId="164" fontId="7" fillId="0" borderId="1" xfId="1" applyNumberFormat="1" applyFont="1" applyBorder="1" applyAlignment="1">
      <alignment vertical="center"/>
    </xf>
    <xf numFmtId="4" fontId="4" fillId="0" borderId="1" xfId="1" applyNumberFormat="1" applyFon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4" fontId="4" fillId="4" borderId="1" xfId="1" applyNumberFormat="1" applyFont="1" applyFill="1" applyBorder="1" applyAlignment="1">
      <alignment horizontal="right" vertical="center"/>
    </xf>
    <xf numFmtId="0" fontId="10" fillId="0" borderId="1" xfId="1" applyFont="1" applyBorder="1" applyAlignment="1">
      <alignment horizontal="left" vertical="center" indent="1"/>
    </xf>
    <xf numFmtId="49" fontId="14" fillId="2" borderId="3" xfId="1" applyNumberFormat="1" applyFont="1" applyFill="1" applyBorder="1" applyAlignment="1">
      <alignment horizontal="center" vertical="center"/>
    </xf>
    <xf numFmtId="4" fontId="6" fillId="0" borderId="6" xfId="1" applyNumberFormat="1" applyFont="1" applyBorder="1" applyAlignment="1">
      <alignment vertical="center"/>
    </xf>
    <xf numFmtId="49" fontId="10" fillId="2" borderId="1" xfId="1" applyNumberFormat="1" applyFont="1" applyFill="1" applyBorder="1" applyAlignment="1">
      <alignment horizontal="left" vertical="center" indent="1"/>
    </xf>
    <xf numFmtId="2" fontId="7" fillId="2" borderId="1" xfId="1" applyNumberFormat="1" applyFont="1" applyFill="1" applyBorder="1" applyAlignment="1">
      <alignment horizontal="left" vertical="center" indent="1"/>
    </xf>
    <xf numFmtId="1" fontId="4" fillId="4" borderId="1" xfId="1" applyNumberFormat="1" applyFont="1" applyFill="1" applyBorder="1" applyAlignment="1">
      <alignment horizontal="center" vertical="center"/>
    </xf>
    <xf numFmtId="166" fontId="4" fillId="0" borderId="1" xfId="1" applyNumberFormat="1" applyFont="1" applyBorder="1" applyAlignment="1">
      <alignment horizontal="center" vertical="center"/>
    </xf>
  </cellXfs>
  <cellStyles count="4">
    <cellStyle name="Normální" xfId="0" builtinId="0"/>
    <cellStyle name="Normální 2" xfId="2"/>
    <cellStyle name="Normální 3" xfId="3"/>
    <cellStyle name="normální_POL.XLS" xfId="1"/>
  </cellStyles>
  <dxfs count="2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2:G77"/>
  <sheetViews>
    <sheetView showGridLines="0" tabSelected="1" zoomScaleNormal="100" zoomScaleSheetLayoutView="175" workbookViewId="0">
      <pane ySplit="6" topLeftCell="A7" activePane="bottomLeft" state="frozen"/>
      <selection pane="bottomLeft" activeCell="H2" sqref="H2"/>
    </sheetView>
  </sheetViews>
  <sheetFormatPr defaultColWidth="9.140625" defaultRowHeight="15" x14ac:dyDescent="0.25"/>
  <cols>
    <col min="1" max="1" width="12.85546875" customWidth="1"/>
    <col min="2" max="2" width="92.140625" customWidth="1"/>
    <col min="3" max="3" width="9.7109375" customWidth="1"/>
    <col min="4" max="4" width="10.42578125" customWidth="1"/>
    <col min="5" max="5" width="13" customWidth="1"/>
    <col min="6" max="6" width="15.42578125" customWidth="1"/>
    <col min="7" max="7" width="17.5703125" style="21" customWidth="1"/>
  </cols>
  <sheetData>
    <row r="2" spans="1:7" ht="15.75" x14ac:dyDescent="0.25">
      <c r="A2" s="13" t="s">
        <v>1</v>
      </c>
      <c r="B2" s="13"/>
      <c r="C2" s="13"/>
      <c r="D2" s="13"/>
      <c r="E2" s="32" t="s">
        <v>0</v>
      </c>
      <c r="F2" s="33"/>
      <c r="G2" s="12"/>
    </row>
    <row r="3" spans="1:7" ht="15.75" thickBot="1" x14ac:dyDescent="0.3">
      <c r="A3" s="14"/>
      <c r="B3" s="20"/>
      <c r="C3" s="20"/>
      <c r="D3" s="15"/>
      <c r="E3" s="20"/>
      <c r="F3" s="20"/>
      <c r="G3" s="12"/>
    </row>
    <row r="4" spans="1:7" ht="31.5" customHeight="1" thickBot="1" x14ac:dyDescent="0.3">
      <c r="A4" s="5" t="s">
        <v>17</v>
      </c>
      <c r="B4" s="16" t="s">
        <v>127</v>
      </c>
      <c r="C4" s="17"/>
      <c r="D4" s="18"/>
      <c r="E4" s="56"/>
      <c r="F4" s="57">
        <f>SUM(F8:F84)</f>
        <v>0</v>
      </c>
      <c r="G4" s="57">
        <f>G7+G13+G28+G44+G51+G75</f>
        <v>0</v>
      </c>
    </row>
    <row r="5" spans="1:7" x14ac:dyDescent="0.25">
      <c r="A5" s="11"/>
      <c r="B5" s="11"/>
      <c r="C5" s="11"/>
      <c r="D5" s="11"/>
      <c r="E5" s="11"/>
      <c r="F5" s="11"/>
      <c r="G5" s="12"/>
    </row>
    <row r="6" spans="1:7" s="31" customFormat="1" ht="36" customHeight="1" x14ac:dyDescent="0.25">
      <c r="A6" s="36" t="s">
        <v>20</v>
      </c>
      <c r="B6" s="37" t="s">
        <v>2</v>
      </c>
      <c r="C6" s="38" t="s">
        <v>3</v>
      </c>
      <c r="D6" s="39" t="s">
        <v>4</v>
      </c>
      <c r="E6" s="40" t="s">
        <v>39</v>
      </c>
      <c r="F6" s="40" t="s">
        <v>40</v>
      </c>
      <c r="G6" s="40" t="s">
        <v>41</v>
      </c>
    </row>
    <row r="7" spans="1:7" x14ac:dyDescent="0.25">
      <c r="A7" s="41">
        <v>1</v>
      </c>
      <c r="B7" s="42" t="s">
        <v>15</v>
      </c>
      <c r="C7" s="43"/>
      <c r="D7" s="44"/>
      <c r="E7" s="44"/>
      <c r="F7" s="45"/>
      <c r="G7" s="45">
        <f>SUM(G8:G12)</f>
        <v>0</v>
      </c>
    </row>
    <row r="8" spans="1:7" x14ac:dyDescent="0.25">
      <c r="A8" s="61">
        <v>1.1000000000000001</v>
      </c>
      <c r="B8" s="46" t="s">
        <v>16</v>
      </c>
      <c r="C8" s="47"/>
      <c r="D8" s="48"/>
      <c r="E8" s="48"/>
      <c r="F8" s="49"/>
      <c r="G8" s="50">
        <f>SUM(F8:F11)</f>
        <v>0</v>
      </c>
    </row>
    <row r="9" spans="1:7" x14ac:dyDescent="0.25">
      <c r="A9" s="58" t="s">
        <v>57</v>
      </c>
      <c r="B9" s="22" t="s">
        <v>32</v>
      </c>
      <c r="C9" s="26" t="s">
        <v>11</v>
      </c>
      <c r="D9" s="27">
        <v>5</v>
      </c>
      <c r="E9" s="19"/>
      <c r="F9" s="51">
        <f t="shared" ref="F9:F10" si="0">D9*E9</f>
        <v>0</v>
      </c>
      <c r="G9" s="50"/>
    </row>
    <row r="10" spans="1:7" x14ac:dyDescent="0.25">
      <c r="A10" s="58" t="s">
        <v>58</v>
      </c>
      <c r="B10" s="23" t="s">
        <v>42</v>
      </c>
      <c r="C10" s="26" t="s">
        <v>6</v>
      </c>
      <c r="D10" s="27">
        <v>490</v>
      </c>
      <c r="E10" s="19"/>
      <c r="F10" s="51">
        <f t="shared" si="0"/>
        <v>0</v>
      </c>
      <c r="G10" s="50"/>
    </row>
    <row r="11" spans="1:7" x14ac:dyDescent="0.25">
      <c r="A11" s="61">
        <v>1.2</v>
      </c>
      <c r="B11" s="46" t="s">
        <v>21</v>
      </c>
      <c r="C11" s="46"/>
      <c r="D11" s="46"/>
      <c r="E11" s="52"/>
      <c r="F11" s="49"/>
      <c r="G11" s="50">
        <f>SUM(F11:F13)</f>
        <v>0</v>
      </c>
    </row>
    <row r="12" spans="1:7" x14ac:dyDescent="0.25">
      <c r="A12" s="25" t="s">
        <v>65</v>
      </c>
      <c r="B12" s="30" t="s">
        <v>14</v>
      </c>
      <c r="C12" s="26" t="s">
        <v>11</v>
      </c>
      <c r="D12" s="27">
        <v>5</v>
      </c>
      <c r="E12" s="19"/>
      <c r="F12" s="51">
        <f t="shared" ref="F12" si="1">D12*E12</f>
        <v>0</v>
      </c>
      <c r="G12" s="53"/>
    </row>
    <row r="13" spans="1:7" x14ac:dyDescent="0.25">
      <c r="A13" s="60">
        <v>2</v>
      </c>
      <c r="B13" s="42" t="s">
        <v>18</v>
      </c>
      <c r="C13" s="43"/>
      <c r="D13" s="44"/>
      <c r="E13" s="44"/>
      <c r="F13" s="45"/>
      <c r="G13" s="45">
        <f>SUM(G14:G27)</f>
        <v>0</v>
      </c>
    </row>
    <row r="14" spans="1:7" x14ac:dyDescent="0.25">
      <c r="A14" s="61">
        <v>2.1</v>
      </c>
      <c r="B14" s="46" t="s">
        <v>19</v>
      </c>
      <c r="C14" s="47"/>
      <c r="D14" s="48"/>
      <c r="E14" s="48"/>
      <c r="F14" s="49"/>
      <c r="G14" s="50">
        <f>SUM(F14:F21)</f>
        <v>0</v>
      </c>
    </row>
    <row r="15" spans="1:7" x14ac:dyDescent="0.25">
      <c r="A15" s="59" t="s">
        <v>59</v>
      </c>
      <c r="B15" s="24" t="s">
        <v>109</v>
      </c>
      <c r="C15" s="26" t="s">
        <v>11</v>
      </c>
      <c r="D15" s="27">
        <v>11</v>
      </c>
      <c r="E15" s="19"/>
      <c r="F15" s="51">
        <f>E15*D15</f>
        <v>0</v>
      </c>
      <c r="G15" s="53"/>
    </row>
    <row r="16" spans="1:7" x14ac:dyDescent="0.25">
      <c r="A16" s="59" t="s">
        <v>60</v>
      </c>
      <c r="B16" s="23" t="s">
        <v>28</v>
      </c>
      <c r="C16" s="26" t="s">
        <v>6</v>
      </c>
      <c r="D16" s="27">
        <v>120</v>
      </c>
      <c r="E16" s="19"/>
      <c r="F16" s="51">
        <f t="shared" ref="F16:F34" si="2">E16*D16</f>
        <v>0</v>
      </c>
      <c r="G16" s="53"/>
    </row>
    <row r="17" spans="1:7" x14ac:dyDescent="0.25">
      <c r="A17" s="59" t="s">
        <v>61</v>
      </c>
      <c r="B17" s="23" t="s">
        <v>33</v>
      </c>
      <c r="C17" s="26" t="s">
        <v>11</v>
      </c>
      <c r="D17" s="27">
        <v>11</v>
      </c>
      <c r="E17" s="19"/>
      <c r="F17" s="51">
        <f t="shared" si="2"/>
        <v>0</v>
      </c>
      <c r="G17" s="53"/>
    </row>
    <row r="18" spans="1:7" ht="22.5" x14ac:dyDescent="0.25">
      <c r="A18" s="59" t="s">
        <v>62</v>
      </c>
      <c r="B18" s="23" t="s">
        <v>112</v>
      </c>
      <c r="C18" s="26" t="s">
        <v>6</v>
      </c>
      <c r="D18" s="27">
        <v>1250</v>
      </c>
      <c r="E18" s="19"/>
      <c r="F18" s="51">
        <f t="shared" si="2"/>
        <v>0</v>
      </c>
      <c r="G18" s="53"/>
    </row>
    <row r="19" spans="1:7" x14ac:dyDescent="0.25">
      <c r="A19" s="59" t="s">
        <v>63</v>
      </c>
      <c r="B19" s="23" t="s">
        <v>35</v>
      </c>
      <c r="C19" s="26" t="s">
        <v>6</v>
      </c>
      <c r="D19" s="27">
        <v>750</v>
      </c>
      <c r="E19" s="19"/>
      <c r="F19" s="51">
        <f t="shared" si="2"/>
        <v>0</v>
      </c>
      <c r="G19" s="53"/>
    </row>
    <row r="20" spans="1:7" x14ac:dyDescent="0.25">
      <c r="A20" s="59" t="s">
        <v>64</v>
      </c>
      <c r="B20" s="24" t="s">
        <v>113</v>
      </c>
      <c r="C20" s="26" t="s">
        <v>11</v>
      </c>
      <c r="D20" s="27">
        <v>5</v>
      </c>
      <c r="E20" s="19"/>
      <c r="F20" s="51">
        <f t="shared" si="2"/>
        <v>0</v>
      </c>
      <c r="G20" s="53"/>
    </row>
    <row r="21" spans="1:7" x14ac:dyDescent="0.25">
      <c r="A21" s="61">
        <v>2.2000000000000002</v>
      </c>
      <c r="B21" s="46" t="s">
        <v>22</v>
      </c>
      <c r="C21" s="47"/>
      <c r="D21" s="48"/>
      <c r="E21" s="48"/>
      <c r="F21" s="51"/>
      <c r="G21" s="50">
        <f>SUM(F21:F28)</f>
        <v>0</v>
      </c>
    </row>
    <row r="22" spans="1:7" x14ac:dyDescent="0.25">
      <c r="A22" s="10" t="s">
        <v>66</v>
      </c>
      <c r="B22" s="3" t="s">
        <v>34</v>
      </c>
      <c r="C22" s="4" t="s">
        <v>11</v>
      </c>
      <c r="D22" s="1">
        <v>11</v>
      </c>
      <c r="E22" s="19"/>
      <c r="F22" s="51">
        <f t="shared" si="2"/>
        <v>0</v>
      </c>
      <c r="G22" s="53"/>
    </row>
    <row r="23" spans="1:7" x14ac:dyDescent="0.25">
      <c r="A23" s="10" t="s">
        <v>67</v>
      </c>
      <c r="B23" s="3" t="s">
        <v>115</v>
      </c>
      <c r="C23" s="4" t="s">
        <v>11</v>
      </c>
      <c r="D23" s="1">
        <v>1</v>
      </c>
      <c r="E23" s="19"/>
      <c r="F23" s="51">
        <f t="shared" ref="F23" si="3">E23*D23</f>
        <v>0</v>
      </c>
      <c r="G23" s="53"/>
    </row>
    <row r="24" spans="1:7" x14ac:dyDescent="0.25">
      <c r="A24" s="10" t="s">
        <v>68</v>
      </c>
      <c r="B24" s="3" t="s">
        <v>116</v>
      </c>
      <c r="C24" s="4" t="s">
        <v>11</v>
      </c>
      <c r="D24" s="1">
        <v>64</v>
      </c>
      <c r="E24" s="19"/>
      <c r="F24" s="51">
        <f t="shared" ref="F24" si="4">E24*D24</f>
        <v>0</v>
      </c>
      <c r="G24" s="53"/>
    </row>
    <row r="25" spans="1:7" x14ac:dyDescent="0.25">
      <c r="A25" s="10" t="s">
        <v>69</v>
      </c>
      <c r="B25" s="7" t="s">
        <v>27</v>
      </c>
      <c r="C25" s="8" t="s">
        <v>11</v>
      </c>
      <c r="D25" s="9">
        <v>11</v>
      </c>
      <c r="E25" s="19"/>
      <c r="F25" s="51">
        <f t="shared" si="2"/>
        <v>0</v>
      </c>
      <c r="G25" s="53"/>
    </row>
    <row r="26" spans="1:7" x14ac:dyDescent="0.25">
      <c r="A26" s="10" t="s">
        <v>70</v>
      </c>
      <c r="B26" s="7" t="s">
        <v>36</v>
      </c>
      <c r="C26" s="8" t="s">
        <v>6</v>
      </c>
      <c r="D26" s="9">
        <v>1250</v>
      </c>
      <c r="E26" s="19"/>
      <c r="F26" s="51">
        <f t="shared" si="2"/>
        <v>0</v>
      </c>
      <c r="G26" s="53"/>
    </row>
    <row r="27" spans="1:7" x14ac:dyDescent="0.25">
      <c r="A27" s="10" t="s">
        <v>117</v>
      </c>
      <c r="B27" s="7" t="s">
        <v>37</v>
      </c>
      <c r="C27" s="8" t="s">
        <v>6</v>
      </c>
      <c r="D27" s="9">
        <v>50</v>
      </c>
      <c r="E27" s="19"/>
      <c r="F27" s="51">
        <f t="shared" si="2"/>
        <v>0</v>
      </c>
      <c r="G27" s="53"/>
    </row>
    <row r="28" spans="1:7" x14ac:dyDescent="0.25">
      <c r="A28" s="60">
        <v>3</v>
      </c>
      <c r="B28" s="42" t="s">
        <v>23</v>
      </c>
      <c r="C28" s="43"/>
      <c r="D28" s="44"/>
      <c r="E28" s="44"/>
      <c r="F28" s="44"/>
      <c r="G28" s="54">
        <f>SUM(G29:G43)</f>
        <v>0</v>
      </c>
    </row>
    <row r="29" spans="1:7" x14ac:dyDescent="0.25">
      <c r="A29" s="61">
        <v>3.1</v>
      </c>
      <c r="B29" s="46" t="s">
        <v>24</v>
      </c>
      <c r="C29" s="47"/>
      <c r="D29" s="48"/>
      <c r="E29" s="48"/>
      <c r="F29" s="51"/>
      <c r="G29" s="50">
        <f>SUM(F29:F42)</f>
        <v>0</v>
      </c>
    </row>
    <row r="30" spans="1:7" x14ac:dyDescent="0.25">
      <c r="A30" s="25" t="s">
        <v>71</v>
      </c>
      <c r="B30" s="24" t="s">
        <v>56</v>
      </c>
      <c r="C30" s="26" t="s">
        <v>6</v>
      </c>
      <c r="D30" s="27">
        <v>280</v>
      </c>
      <c r="E30" s="19"/>
      <c r="F30" s="51">
        <f t="shared" si="2"/>
        <v>0</v>
      </c>
      <c r="G30" s="53"/>
    </row>
    <row r="31" spans="1:7" x14ac:dyDescent="0.25">
      <c r="A31" s="25" t="s">
        <v>72</v>
      </c>
      <c r="B31" s="24" t="s">
        <v>45</v>
      </c>
      <c r="C31" s="26" t="s">
        <v>6</v>
      </c>
      <c r="D31" s="27">
        <v>105</v>
      </c>
      <c r="E31" s="19"/>
      <c r="F31" s="51">
        <f t="shared" si="2"/>
        <v>0</v>
      </c>
      <c r="G31" s="53"/>
    </row>
    <row r="32" spans="1:7" x14ac:dyDescent="0.25">
      <c r="A32" s="25" t="s">
        <v>73</v>
      </c>
      <c r="B32" s="24" t="s">
        <v>44</v>
      </c>
      <c r="C32" s="26" t="s">
        <v>6</v>
      </c>
      <c r="D32" s="27">
        <v>80</v>
      </c>
      <c r="E32" s="19"/>
      <c r="F32" s="51">
        <f t="shared" si="2"/>
        <v>0</v>
      </c>
      <c r="G32" s="53"/>
    </row>
    <row r="33" spans="1:7" x14ac:dyDescent="0.25">
      <c r="A33" s="25" t="s">
        <v>74</v>
      </c>
      <c r="B33" s="24" t="s">
        <v>43</v>
      </c>
      <c r="C33" s="26" t="s">
        <v>6</v>
      </c>
      <c r="D33" s="27">
        <v>80</v>
      </c>
      <c r="E33" s="19"/>
      <c r="F33" s="51">
        <f t="shared" si="2"/>
        <v>0</v>
      </c>
      <c r="G33" s="53"/>
    </row>
    <row r="34" spans="1:7" x14ac:dyDescent="0.25">
      <c r="A34" s="25" t="s">
        <v>75</v>
      </c>
      <c r="B34" s="7" t="s">
        <v>118</v>
      </c>
      <c r="C34" s="28" t="s">
        <v>13</v>
      </c>
      <c r="D34" s="29">
        <v>15</v>
      </c>
      <c r="E34" s="19"/>
      <c r="F34" s="51">
        <f t="shared" si="2"/>
        <v>0</v>
      </c>
      <c r="G34" s="53"/>
    </row>
    <row r="35" spans="1:7" x14ac:dyDescent="0.25">
      <c r="A35" s="25" t="s">
        <v>76</v>
      </c>
      <c r="B35" s="23" t="s">
        <v>119</v>
      </c>
      <c r="C35" s="28" t="s">
        <v>13</v>
      </c>
      <c r="D35" s="29">
        <v>10</v>
      </c>
      <c r="E35" s="19"/>
      <c r="F35" s="51">
        <f t="shared" ref="F35:F54" si="5">E35*D35</f>
        <v>0</v>
      </c>
      <c r="G35" s="53"/>
    </row>
    <row r="36" spans="1:7" x14ac:dyDescent="0.25">
      <c r="A36" s="25" t="s">
        <v>77</v>
      </c>
      <c r="B36" s="23" t="s">
        <v>120</v>
      </c>
      <c r="C36" s="28" t="s">
        <v>13</v>
      </c>
      <c r="D36" s="29">
        <v>55</v>
      </c>
      <c r="E36" s="19"/>
      <c r="F36" s="51">
        <f t="shared" ref="F36" si="6">E36*D36</f>
        <v>0</v>
      </c>
      <c r="G36" s="53"/>
    </row>
    <row r="37" spans="1:7" x14ac:dyDescent="0.25">
      <c r="A37" s="25" t="s">
        <v>78</v>
      </c>
      <c r="B37" s="23" t="s">
        <v>121</v>
      </c>
      <c r="C37" s="28" t="s">
        <v>13</v>
      </c>
      <c r="D37" s="29">
        <v>15</v>
      </c>
      <c r="E37" s="19"/>
      <c r="F37" s="51">
        <f t="shared" si="5"/>
        <v>0</v>
      </c>
      <c r="G37" s="53"/>
    </row>
    <row r="38" spans="1:7" x14ac:dyDescent="0.25">
      <c r="A38" s="25" t="s">
        <v>79</v>
      </c>
      <c r="B38" s="23" t="s">
        <v>122</v>
      </c>
      <c r="C38" s="28" t="s">
        <v>13</v>
      </c>
      <c r="D38" s="29">
        <v>10</v>
      </c>
      <c r="E38" s="19"/>
      <c r="F38" s="51">
        <f t="shared" si="5"/>
        <v>0</v>
      </c>
      <c r="G38" s="53"/>
    </row>
    <row r="39" spans="1:7" x14ac:dyDescent="0.25">
      <c r="A39" s="25" t="s">
        <v>96</v>
      </c>
      <c r="B39" s="23" t="s">
        <v>132</v>
      </c>
      <c r="C39" s="28" t="s">
        <v>13</v>
      </c>
      <c r="D39" s="29">
        <v>55</v>
      </c>
      <c r="E39" s="19"/>
      <c r="F39" s="51">
        <f t="shared" ref="F39" si="7">E39*D39</f>
        <v>0</v>
      </c>
      <c r="G39" s="53"/>
    </row>
    <row r="40" spans="1:7" x14ac:dyDescent="0.25">
      <c r="A40" s="25" t="s">
        <v>128</v>
      </c>
      <c r="B40" s="23" t="s">
        <v>123</v>
      </c>
      <c r="C40" s="28" t="s">
        <v>13</v>
      </c>
      <c r="D40" s="29">
        <v>30</v>
      </c>
      <c r="E40" s="19"/>
      <c r="F40" s="51">
        <f t="shared" si="5"/>
        <v>0</v>
      </c>
      <c r="G40" s="53"/>
    </row>
    <row r="41" spans="1:7" x14ac:dyDescent="0.25">
      <c r="A41" s="25" t="s">
        <v>129</v>
      </c>
      <c r="B41" s="23" t="s">
        <v>124</v>
      </c>
      <c r="C41" s="28" t="s">
        <v>11</v>
      </c>
      <c r="D41" s="29">
        <v>11</v>
      </c>
      <c r="E41" s="19"/>
      <c r="F41" s="51">
        <f t="shared" ref="F41" si="8">E41*D41</f>
        <v>0</v>
      </c>
      <c r="G41" s="53"/>
    </row>
    <row r="42" spans="1:7" x14ac:dyDescent="0.25">
      <c r="A42" s="61">
        <v>3.2</v>
      </c>
      <c r="B42" s="46" t="s">
        <v>25</v>
      </c>
      <c r="C42" s="47"/>
      <c r="D42" s="48"/>
      <c r="E42" s="34"/>
      <c r="F42" s="51"/>
      <c r="G42" s="50">
        <f>SUM(F42:F44)</f>
        <v>0</v>
      </c>
    </row>
    <row r="43" spans="1:7" x14ac:dyDescent="0.25">
      <c r="A43" s="25" t="s">
        <v>80</v>
      </c>
      <c r="B43" s="24" t="s">
        <v>125</v>
      </c>
      <c r="C43" s="26" t="s">
        <v>11</v>
      </c>
      <c r="D43" s="27">
        <v>11</v>
      </c>
      <c r="E43" s="19"/>
      <c r="F43" s="51">
        <f t="shared" si="5"/>
        <v>0</v>
      </c>
      <c r="G43" s="53"/>
    </row>
    <row r="44" spans="1:7" x14ac:dyDescent="0.25">
      <c r="A44" s="60">
        <v>4</v>
      </c>
      <c r="B44" s="42" t="s">
        <v>26</v>
      </c>
      <c r="C44" s="43"/>
      <c r="D44" s="44"/>
      <c r="E44" s="44"/>
      <c r="F44" s="44"/>
      <c r="G44" s="54">
        <f>SUM(F44:F51)</f>
        <v>0</v>
      </c>
    </row>
    <row r="45" spans="1:7" x14ac:dyDescent="0.25">
      <c r="A45" s="25">
        <v>4.0999999999999996</v>
      </c>
      <c r="B45" s="23" t="s">
        <v>50</v>
      </c>
      <c r="C45" s="28" t="s">
        <v>7</v>
      </c>
      <c r="D45" s="29">
        <v>1</v>
      </c>
      <c r="E45" s="19"/>
      <c r="F45" s="51">
        <f t="shared" si="5"/>
        <v>0</v>
      </c>
      <c r="G45" s="53"/>
    </row>
    <row r="46" spans="1:7" x14ac:dyDescent="0.25">
      <c r="A46" s="25">
        <v>4.2</v>
      </c>
      <c r="B46" s="23" t="s">
        <v>46</v>
      </c>
      <c r="C46" s="28" t="s">
        <v>7</v>
      </c>
      <c r="D46" s="29">
        <v>1</v>
      </c>
      <c r="E46" s="19"/>
      <c r="F46" s="51">
        <f t="shared" si="5"/>
        <v>0</v>
      </c>
      <c r="G46" s="53"/>
    </row>
    <row r="47" spans="1:7" x14ac:dyDescent="0.25">
      <c r="A47" s="25">
        <v>4.3</v>
      </c>
      <c r="B47" s="23" t="s">
        <v>10</v>
      </c>
      <c r="C47" s="28" t="s">
        <v>7</v>
      </c>
      <c r="D47" s="29">
        <v>1</v>
      </c>
      <c r="E47" s="19"/>
      <c r="F47" s="51">
        <f t="shared" si="5"/>
        <v>0</v>
      </c>
      <c r="G47" s="53"/>
    </row>
    <row r="48" spans="1:7" x14ac:dyDescent="0.25">
      <c r="A48" s="25">
        <v>4.4000000000000004</v>
      </c>
      <c r="B48" s="23" t="s">
        <v>47</v>
      </c>
      <c r="C48" s="28" t="s">
        <v>7</v>
      </c>
      <c r="D48" s="29">
        <v>1</v>
      </c>
      <c r="E48" s="19"/>
      <c r="F48" s="51">
        <f t="shared" si="5"/>
        <v>0</v>
      </c>
      <c r="G48" s="53"/>
    </row>
    <row r="49" spans="1:7" x14ac:dyDescent="0.25">
      <c r="A49" s="25">
        <v>4.5</v>
      </c>
      <c r="B49" s="23" t="s">
        <v>48</v>
      </c>
      <c r="C49" s="28" t="s">
        <v>7</v>
      </c>
      <c r="D49" s="29">
        <v>1</v>
      </c>
      <c r="E49" s="19"/>
      <c r="F49" s="51">
        <f t="shared" si="5"/>
        <v>0</v>
      </c>
      <c r="G49" s="53"/>
    </row>
    <row r="50" spans="1:7" x14ac:dyDescent="0.25">
      <c r="A50" s="25">
        <v>4.5999999999999996</v>
      </c>
      <c r="B50" s="23" t="s">
        <v>49</v>
      </c>
      <c r="C50" s="28" t="s">
        <v>7</v>
      </c>
      <c r="D50" s="29">
        <v>1</v>
      </c>
      <c r="E50" s="19"/>
      <c r="F50" s="51">
        <f t="shared" si="5"/>
        <v>0</v>
      </c>
      <c r="G50" s="53"/>
    </row>
    <row r="51" spans="1:7" x14ac:dyDescent="0.25">
      <c r="A51" s="60">
        <v>5</v>
      </c>
      <c r="B51" s="42" t="s">
        <v>31</v>
      </c>
      <c r="C51" s="43"/>
      <c r="D51" s="44"/>
      <c r="E51" s="44"/>
      <c r="F51" s="44"/>
      <c r="G51" s="54">
        <f>SUM(G52:G74)</f>
        <v>0</v>
      </c>
    </row>
    <row r="52" spans="1:7" x14ac:dyDescent="0.25">
      <c r="A52" s="61">
        <v>5.0999999999999996</v>
      </c>
      <c r="B52" s="46" t="s">
        <v>51</v>
      </c>
      <c r="C52" s="47"/>
      <c r="D52" s="48"/>
      <c r="E52" s="34"/>
      <c r="F52" s="51"/>
      <c r="G52" s="50">
        <f>SUM(F52:F55)</f>
        <v>0</v>
      </c>
    </row>
    <row r="53" spans="1:7" ht="45" x14ac:dyDescent="0.25">
      <c r="A53" s="55" t="s">
        <v>81</v>
      </c>
      <c r="B53" s="22" t="s">
        <v>38</v>
      </c>
      <c r="C53" s="28" t="s">
        <v>5</v>
      </c>
      <c r="D53" s="29">
        <v>11</v>
      </c>
      <c r="E53" s="19"/>
      <c r="F53" s="51">
        <f t="shared" si="5"/>
        <v>0</v>
      </c>
      <c r="G53" s="50"/>
    </row>
    <row r="54" spans="1:7" x14ac:dyDescent="0.25">
      <c r="A54" s="55" t="s">
        <v>82</v>
      </c>
      <c r="B54" s="6" t="s">
        <v>55</v>
      </c>
      <c r="C54" s="8" t="s">
        <v>5</v>
      </c>
      <c r="D54" s="9">
        <v>11</v>
      </c>
      <c r="E54" s="19"/>
      <c r="F54" s="51">
        <f t="shared" si="5"/>
        <v>0</v>
      </c>
      <c r="G54" s="50"/>
    </row>
    <row r="55" spans="1:7" x14ac:dyDescent="0.25">
      <c r="A55" s="61">
        <v>5.2</v>
      </c>
      <c r="B55" s="46" t="s">
        <v>52</v>
      </c>
      <c r="C55" s="47"/>
      <c r="D55" s="48"/>
      <c r="E55" s="48"/>
      <c r="F55" s="51"/>
      <c r="G55" s="50">
        <f>SUM(F55:F63)</f>
        <v>0</v>
      </c>
    </row>
    <row r="56" spans="1:7" x14ac:dyDescent="0.25">
      <c r="A56" s="10" t="s">
        <v>83</v>
      </c>
      <c r="B56" s="2" t="s">
        <v>111</v>
      </c>
      <c r="C56" s="4" t="s">
        <v>6</v>
      </c>
      <c r="D56" s="1">
        <v>120</v>
      </c>
      <c r="E56" s="19"/>
      <c r="F56" s="51">
        <f t="shared" ref="F56:F69" si="9">E56*D56</f>
        <v>0</v>
      </c>
      <c r="G56" s="50"/>
    </row>
    <row r="57" spans="1:7" x14ac:dyDescent="0.25">
      <c r="A57" s="10" t="s">
        <v>84</v>
      </c>
      <c r="B57" s="30" t="s">
        <v>8</v>
      </c>
      <c r="C57" s="26" t="s">
        <v>6</v>
      </c>
      <c r="D57" s="27">
        <v>390</v>
      </c>
      <c r="E57" s="19"/>
      <c r="F57" s="51">
        <f t="shared" si="9"/>
        <v>0</v>
      </c>
      <c r="G57" s="50"/>
    </row>
    <row r="58" spans="1:7" x14ac:dyDescent="0.25">
      <c r="A58" s="10" t="s">
        <v>85</v>
      </c>
      <c r="B58" s="30" t="s">
        <v>9</v>
      </c>
      <c r="C58" s="26" t="s">
        <v>6</v>
      </c>
      <c r="D58" s="27">
        <v>860</v>
      </c>
      <c r="E58" s="19"/>
      <c r="F58" s="51">
        <f t="shared" si="9"/>
        <v>0</v>
      </c>
      <c r="G58" s="50"/>
    </row>
    <row r="59" spans="1:7" x14ac:dyDescent="0.25">
      <c r="A59" s="10" t="s">
        <v>86</v>
      </c>
      <c r="B59" s="22" t="s">
        <v>12</v>
      </c>
      <c r="C59" s="28" t="s">
        <v>6</v>
      </c>
      <c r="D59" s="27">
        <v>750</v>
      </c>
      <c r="E59" s="19"/>
      <c r="F59" s="51">
        <f t="shared" si="9"/>
        <v>0</v>
      </c>
      <c r="G59" s="50"/>
    </row>
    <row r="60" spans="1:7" x14ac:dyDescent="0.25">
      <c r="A60" s="10" t="s">
        <v>87</v>
      </c>
      <c r="B60" s="22" t="s">
        <v>99</v>
      </c>
      <c r="C60" s="28" t="s">
        <v>6</v>
      </c>
      <c r="D60" s="27">
        <v>70</v>
      </c>
      <c r="E60" s="19"/>
      <c r="F60" s="51">
        <f t="shared" ref="F60" si="10">E60*D60</f>
        <v>0</v>
      </c>
      <c r="G60" s="50"/>
    </row>
    <row r="61" spans="1:7" x14ac:dyDescent="0.25">
      <c r="A61" s="10" t="s">
        <v>88</v>
      </c>
      <c r="B61" s="22" t="s">
        <v>29</v>
      </c>
      <c r="C61" s="28" t="s">
        <v>6</v>
      </c>
      <c r="D61" s="27">
        <v>1250</v>
      </c>
      <c r="E61" s="19"/>
      <c r="F61" s="51">
        <f t="shared" si="9"/>
        <v>0</v>
      </c>
      <c r="G61" s="50"/>
    </row>
    <row r="62" spans="1:7" x14ac:dyDescent="0.25">
      <c r="A62" s="10" t="s">
        <v>89</v>
      </c>
      <c r="B62" s="22" t="s">
        <v>30</v>
      </c>
      <c r="C62" s="28" t="s">
        <v>6</v>
      </c>
      <c r="D62" s="27">
        <v>50</v>
      </c>
      <c r="E62" s="19"/>
      <c r="F62" s="51">
        <f t="shared" si="9"/>
        <v>0</v>
      </c>
      <c r="G62" s="50"/>
    </row>
    <row r="63" spans="1:7" x14ac:dyDescent="0.25">
      <c r="A63" s="61">
        <v>5.3</v>
      </c>
      <c r="B63" s="46" t="s">
        <v>53</v>
      </c>
      <c r="C63" s="47"/>
      <c r="D63" s="48"/>
      <c r="E63" s="48"/>
      <c r="F63" s="51"/>
      <c r="G63" s="50">
        <f>SUM(F63:F70)</f>
        <v>0</v>
      </c>
    </row>
    <row r="64" spans="1:7" x14ac:dyDescent="0.25">
      <c r="A64" s="10" t="s">
        <v>90</v>
      </c>
      <c r="B64" s="6" t="s">
        <v>100</v>
      </c>
      <c r="C64" s="4" t="s">
        <v>11</v>
      </c>
      <c r="D64" s="1">
        <v>11</v>
      </c>
      <c r="E64" s="19"/>
      <c r="F64" s="51">
        <f t="shared" ref="F64" si="11">E64*D64</f>
        <v>0</v>
      </c>
      <c r="G64" s="50"/>
    </row>
    <row r="65" spans="1:7" x14ac:dyDescent="0.25">
      <c r="A65" s="10" t="s">
        <v>91</v>
      </c>
      <c r="B65" s="6" t="s">
        <v>102</v>
      </c>
      <c r="C65" s="4" t="s">
        <v>103</v>
      </c>
      <c r="D65" s="1">
        <v>4</v>
      </c>
      <c r="E65" s="19"/>
      <c r="F65" s="51">
        <f t="shared" ref="F65:F67" si="12">E65*D65</f>
        <v>0</v>
      </c>
      <c r="G65" s="50"/>
    </row>
    <row r="66" spans="1:7" x14ac:dyDescent="0.25">
      <c r="A66" s="10" t="s">
        <v>97</v>
      </c>
      <c r="B66" s="6" t="s">
        <v>104</v>
      </c>
      <c r="C66" s="4" t="s">
        <v>103</v>
      </c>
      <c r="D66" s="1">
        <v>3</v>
      </c>
      <c r="E66" s="19"/>
      <c r="F66" s="51">
        <f t="shared" si="12"/>
        <v>0</v>
      </c>
      <c r="G66" s="50"/>
    </row>
    <row r="67" spans="1:7" x14ac:dyDescent="0.25">
      <c r="A67" s="10" t="s">
        <v>101</v>
      </c>
      <c r="B67" s="6" t="s">
        <v>105</v>
      </c>
      <c r="C67" s="4" t="s">
        <v>11</v>
      </c>
      <c r="D67" s="1">
        <v>11</v>
      </c>
      <c r="E67" s="19"/>
      <c r="F67" s="51">
        <f t="shared" si="12"/>
        <v>0</v>
      </c>
      <c r="G67" s="50"/>
    </row>
    <row r="68" spans="1:7" x14ac:dyDescent="0.25">
      <c r="A68" s="10" t="s">
        <v>130</v>
      </c>
      <c r="B68" s="6" t="s">
        <v>107</v>
      </c>
      <c r="C68" s="4" t="s">
        <v>7</v>
      </c>
      <c r="D68" s="1">
        <v>1</v>
      </c>
      <c r="E68" s="19"/>
      <c r="F68" s="51">
        <f t="shared" ref="F68" si="13">E68*D68</f>
        <v>0</v>
      </c>
      <c r="G68" s="50"/>
    </row>
    <row r="69" spans="1:7" x14ac:dyDescent="0.25">
      <c r="A69" s="10" t="s">
        <v>131</v>
      </c>
      <c r="B69" s="6" t="s">
        <v>114</v>
      </c>
      <c r="C69" s="4" t="s">
        <v>11</v>
      </c>
      <c r="D69" s="1">
        <v>5</v>
      </c>
      <c r="E69" s="19"/>
      <c r="F69" s="51">
        <f t="shared" si="9"/>
        <v>0</v>
      </c>
      <c r="G69" s="50"/>
    </row>
    <row r="70" spans="1:7" x14ac:dyDescent="0.25">
      <c r="A70" s="61">
        <v>5.4</v>
      </c>
      <c r="B70" s="46" t="s">
        <v>54</v>
      </c>
      <c r="C70" s="35"/>
      <c r="D70" s="1"/>
      <c r="E70" s="48"/>
      <c r="F70" s="35"/>
      <c r="G70" s="50">
        <f>SUM(F70:F73)</f>
        <v>0</v>
      </c>
    </row>
    <row r="71" spans="1:7" x14ac:dyDescent="0.25">
      <c r="A71" s="10" t="s">
        <v>92</v>
      </c>
      <c r="B71" s="6" t="s">
        <v>110</v>
      </c>
      <c r="C71" s="4" t="s">
        <v>11</v>
      </c>
      <c r="D71" s="1">
        <v>11</v>
      </c>
      <c r="E71" s="19"/>
      <c r="F71" s="51">
        <f t="shared" ref="F71" si="14">E71*D71</f>
        <v>0</v>
      </c>
      <c r="G71" s="50"/>
    </row>
    <row r="72" spans="1:7" x14ac:dyDescent="0.25">
      <c r="A72" s="10" t="s">
        <v>93</v>
      </c>
      <c r="B72" s="6" t="s">
        <v>134</v>
      </c>
      <c r="C72" s="4" t="s">
        <v>11</v>
      </c>
      <c r="D72" s="1">
        <v>11</v>
      </c>
      <c r="E72" s="19"/>
      <c r="F72" s="51">
        <f t="shared" ref="F72" si="15">E72*D72</f>
        <v>0</v>
      </c>
      <c r="G72" s="50"/>
    </row>
    <row r="73" spans="1:7" x14ac:dyDescent="0.25">
      <c r="A73" s="61">
        <v>5.5</v>
      </c>
      <c r="B73" s="46" t="s">
        <v>94</v>
      </c>
      <c r="C73" s="35"/>
      <c r="D73" s="1"/>
      <c r="E73" s="48"/>
      <c r="F73" s="35"/>
      <c r="G73" s="50">
        <f>SUM(F73:F74)</f>
        <v>0</v>
      </c>
    </row>
    <row r="74" spans="1:7" x14ac:dyDescent="0.25">
      <c r="A74" s="10" t="s">
        <v>95</v>
      </c>
      <c r="B74" s="6" t="s">
        <v>133</v>
      </c>
      <c r="C74" s="4" t="s">
        <v>11</v>
      </c>
      <c r="D74" s="1">
        <v>11</v>
      </c>
      <c r="E74" s="19"/>
      <c r="F74" s="51">
        <f t="shared" ref="F74" si="16">E74*D74</f>
        <v>0</v>
      </c>
      <c r="G74" s="50"/>
    </row>
    <row r="75" spans="1:7" x14ac:dyDescent="0.25">
      <c r="A75" s="60">
        <v>6</v>
      </c>
      <c r="B75" s="42" t="s">
        <v>98</v>
      </c>
      <c r="C75" s="43"/>
      <c r="D75" s="44"/>
      <c r="E75" s="44"/>
      <c r="F75" s="44"/>
      <c r="G75" s="54">
        <f>SUM(F76:F77)</f>
        <v>0</v>
      </c>
    </row>
    <row r="76" spans="1:7" x14ac:dyDescent="0.25">
      <c r="A76" s="10">
        <v>6.1</v>
      </c>
      <c r="B76" s="6" t="s">
        <v>106</v>
      </c>
      <c r="C76" s="4" t="s">
        <v>7</v>
      </c>
      <c r="D76" s="1">
        <v>1</v>
      </c>
      <c r="E76" s="19"/>
      <c r="F76" s="51">
        <f t="shared" ref="F76:F77" si="17">E76*D76</f>
        <v>0</v>
      </c>
      <c r="G76" s="50"/>
    </row>
    <row r="77" spans="1:7" x14ac:dyDescent="0.25">
      <c r="A77" s="10">
        <v>6.2</v>
      </c>
      <c r="B77" s="6" t="s">
        <v>126</v>
      </c>
      <c r="C77" s="4" t="s">
        <v>108</v>
      </c>
      <c r="D77" s="1">
        <v>20</v>
      </c>
      <c r="E77" s="19"/>
      <c r="F77" s="51">
        <f t="shared" si="17"/>
        <v>0</v>
      </c>
      <c r="G77" s="50"/>
    </row>
  </sheetData>
  <sheetProtection selectLockedCells="1"/>
  <autoFilter ref="A6:G74"/>
  <phoneticPr fontId="11" type="noConversion"/>
  <conditionalFormatting sqref="E9:E10 E12 E15:E20 E22:E27 E30:E43 E45:E50 E52:E54 E56:E62 E64:E69 E71:E72 E74">
    <cfRule type="notContainsBlanks" dxfId="1" priority="108">
      <formula>LEN(TRIM(E9))&gt;0</formula>
    </cfRule>
  </conditionalFormatting>
  <conditionalFormatting sqref="E76:E77">
    <cfRule type="notContainsBlanks" dxfId="0" priority="1">
      <formula>LEN(TRIM(E76))&gt;0</formula>
    </cfRule>
  </conditionalFormatting>
  <pageMargins left="0.25" right="0.25" top="0.75" bottom="0.75" header="0.3" footer="0.3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Položky k ocenění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2024-08-29T09:55:18Z</dcterms:created>
  <dcterms:modified xsi:type="dcterms:W3CDTF">2026-01-23T06:54:55Z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3b2c928-728b-4698-a3fd-c5d03555aa71_Enabled">
    <vt:lpwstr>true</vt:lpwstr>
  </property>
  <property fmtid="{D5CDD505-2E9C-101B-9397-08002B2CF9AE}" pid="3" name="MSIP_Label_53b2c928-728b-4698-a3fd-c5d03555aa71_SetDate">
    <vt:lpwstr>2024-08-29T09:55:28Z</vt:lpwstr>
  </property>
  <property fmtid="{D5CDD505-2E9C-101B-9397-08002B2CF9AE}" pid="4" name="MSIP_Label_53b2c928-728b-4698-a3fd-c5d03555aa71_Method">
    <vt:lpwstr>Standard</vt:lpwstr>
  </property>
  <property fmtid="{D5CDD505-2E9C-101B-9397-08002B2CF9AE}" pid="5" name="MSIP_Label_53b2c928-728b-4698-a3fd-c5d03555aa71_Name">
    <vt:lpwstr>Veřejné</vt:lpwstr>
  </property>
  <property fmtid="{D5CDD505-2E9C-101B-9397-08002B2CF9AE}" pid="6" name="MSIP_Label_53b2c928-728b-4698-a3fd-c5d03555aa71_SiteId">
    <vt:lpwstr>4f5a3c8e-553d-4c27-8b3b-c51f48dcc5d5</vt:lpwstr>
  </property>
  <property fmtid="{D5CDD505-2E9C-101B-9397-08002B2CF9AE}" pid="7" name="MSIP_Label_53b2c928-728b-4698-a3fd-c5d03555aa71_ActionId">
    <vt:lpwstr>c8d4efa7-0d63-4881-a8f3-ac669b766740</vt:lpwstr>
  </property>
  <property fmtid="{D5CDD505-2E9C-101B-9397-08002B2CF9AE}" pid="8" name="MSIP_Label_53b2c928-728b-4698-a3fd-c5d03555aa71_ContentBits">
    <vt:lpwstr>0</vt:lpwstr>
  </property>
</Properties>
</file>